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Обоснование!$A$1:$X$38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18" i="1"/>
  <c r="U18"/>
  <c r="X18"/>
  <c r="W18"/>
  <c r="W19" l="1"/>
  <c r="K18"/>
</calcChain>
</file>

<file path=xl/comments1.xml><?xml version="1.0" encoding="utf-8"?>
<comments xmlns="http://schemas.openxmlformats.org/spreadsheetml/2006/main">
  <authors>
    <author/>
  </authors>
  <commentList>
    <comment ref="O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<sst xmlns="http://schemas.openxmlformats.org/spreadsheetml/2006/main" count="69" uniqueCount="65">
  <si>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</si>
  <si>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</si>
  <si>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</si>
  <si>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</si>
  <si>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</si>
  <si>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</si>
  <si>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</si>
  <si>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</si>
  <si>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</si>
  <si>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Проектные работы и работы, необходимые для их исполнения, по объекту «Мероприятия по предписаниям надзорных органов. Этап — Реконструкция здания столярного цеха (инв.25). Установка АПС , СОУЭ»</t>
  </si>
  <si>
    <t>Место поставки, выполнения работ или оказания услуг</t>
  </si>
  <si>
    <t>территория НФС-1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</si>
  <si>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</si>
  <si>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</si>
  <si>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</si>
  <si>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</si>
  <si>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</si>
  <si>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</si>
  <si>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</si>
  <si>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</si>
  <si>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</si>
  <si>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</si>
  <si>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</si>
  <si>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</si>
  <si>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</si>
  <si>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</si>
  <si>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</si>
  <si>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</si>
  <si>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</si>
  <si>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</si>
  <si>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</si>
  <si>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</si>
  <si>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</si>
  <si>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</si>
  <si>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</si>
  <si>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</si>
  <si>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 xml:space="preserve">номер извещения 1 </t>
  </si>
  <si>
    <t>номер извещения 2</t>
  </si>
  <si>
    <t>номер извещения 3</t>
  </si>
  <si>
    <t>адрес сайта 1</t>
  </si>
  <si>
    <t>адрес сайта 2</t>
  </si>
  <si>
    <t>адрес сайта 3</t>
  </si>
  <si>
    <t>12.1.</t>
  </si>
  <si>
    <t>12.2.</t>
  </si>
  <si>
    <t>12.3.</t>
  </si>
  <si>
    <t>12.6.</t>
  </si>
  <si>
    <t>12.7.</t>
  </si>
  <si>
    <t>12.8.</t>
  </si>
  <si>
    <t>12.11.</t>
  </si>
  <si>
    <t>12.12.</t>
  </si>
  <si>
    <t>12.13.</t>
  </si>
  <si>
    <t>работа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</si>
  <si>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</si>
  <si>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</si>
  <si>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</si>
  <si>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</si>
  <si>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</si>
  <si>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</si>
  <si>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</si>
  <si>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</si>
  <si>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</si>
  <si>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</si>
  <si>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</si>
  <si>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Ведущий инженер ОПП Максимов В.В.</t>
  </si>
  <si>
    <t>Начальник УМТС Аблякимов Р.Э.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</si>
</sst>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6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5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2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3" fillId="0" borderId="0" xfId="0" applyFont="1" applyBorder="1" applyAlignment="1"/>
    <xf numFmtId="0" fontId="3" fillId="0" borderId="0" xfId="0" applyFont="1" applyBorder="1"/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4" fontId="3" fillId="0" borderId="6" xfId="0" applyNumberFormat="1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69840</xdr:colOff>
      <xdr:row>17</xdr:row>
      <xdr:rowOff>435240</xdr:rowOff>
    </xdr:from>
    <xdr:to>
      <xdr:col>23</xdr:col>
      <xdr:colOff>3240</xdr:colOff>
      <xdr:row>17</xdr:row>
      <xdr:rowOff>435600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1090240" y="5340600"/>
          <a:ext cx="84060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A3" t="str">
            <v>KB</v>
          </cell>
        </row>
      </sheetData>
      <sheetData sheetId="11">
        <row r="2">
          <cell r="A2" t="str">
            <v>Без НДС</v>
          </cell>
        </row>
      </sheetData>
      <sheetData sheetId="12">
        <row r="2">
          <cell r="A2" t="str">
            <v>Да</v>
          </cell>
        </row>
        <row r="3">
          <cell r="A3" t="str">
            <v>Нет</v>
          </cell>
        </row>
      </sheetData>
      <sheetData sheetId="13"/>
      <sheetData sheetId="14">
        <row r="2">
          <cell r="A2" t="str">
            <v>Открытая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>
        <row r="2">
          <cell r="C2" t="str">
            <v>ЦДО СНГ</v>
          </cell>
        </row>
        <row r="3">
          <cell r="C3" t="str">
            <v>ЦДО ТНК-Нижневартовск</v>
          </cell>
        </row>
        <row r="4">
          <cell r="C4" t="str">
            <v>ЦДО ВНГ</v>
          </cell>
        </row>
        <row r="5">
          <cell r="C5" t="str">
            <v>ЦДО ТНК-Нягань</v>
          </cell>
        </row>
        <row r="6">
          <cell r="C6" t="str">
            <v>ЦДО Оренбургнефть</v>
          </cell>
        </row>
        <row r="7">
          <cell r="C7" t="str">
            <v>ЦДО Бугурусланнефть</v>
          </cell>
        </row>
        <row r="8">
          <cell r="C8" t="str">
            <v>ЦДО Сорочинскнефть</v>
          </cell>
        </row>
        <row r="9">
          <cell r="C9" t="str">
            <v>ЦДО ТНК-Уват</v>
          </cell>
        </row>
        <row r="10">
          <cell r="C10" t="str">
            <v>ЦДО ВЧНГ</v>
          </cell>
        </row>
        <row r="11">
          <cell r="C11" t="str">
            <v>ЦДО Роспан</v>
          </cell>
        </row>
        <row r="12">
          <cell r="C12" t="str">
            <v>ЗАО ТНК-ВР Снабжение</v>
          </cell>
        </row>
        <row r="13">
          <cell r="C13" t="str">
            <v>ИПО</v>
          </cell>
        </row>
      </sheetData>
      <sheetData sheetId="3">
        <row r="10">
          <cell r="B10">
            <v>101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39"/>
  <sheetViews>
    <sheetView tabSelected="1" view="pageBreakPreview" zoomScaleNormal="7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G26" sqref="G26"/>
    </sheetView>
  </sheetViews>
  <sheetFormatPr defaultColWidth="8.85546875" defaultRowHeight="12.75"/>
  <cols>
    <col min="1" max="1" width="4.42578125" style="1" customWidth="1"/>
    <col min="2" max="2" width="6.7109375" style="1" customWidth="1"/>
    <col min="3" max="3" width="38.57031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20" width="12.7109375" style="1" customWidth="1"/>
    <col min="21" max="21" width="14.7109375" style="1" customWidth="1"/>
    <col min="22" max="22" width="12" style="1" customWidth="1"/>
    <col min="23" max="23" width="12.85546875" style="1" customWidth="1"/>
    <col min="24" max="24" width="14.28515625" style="1" customWidth="1"/>
    <col min="25" max="1018" width="8.85546875" style="1"/>
    <col min="1019" max="1025" width="11.5703125" customWidth="1"/>
  </cols>
  <sheetData>
    <row r="1" spans="1:1024" ht="15.75">
      <c r="R1" s="2"/>
      <c r="U1" s="1" t="s">
        <v>0</v>
      </c>
    </row>
    <row r="2" spans="1:1024" ht="15.75">
      <c r="R2" s="2"/>
      <c r="U2" s="1" t="s">
        <v>1</v>
      </c>
    </row>
    <row r="3" spans="1:1024" ht="15.75">
      <c r="R3" s="2"/>
      <c r="U3" s="1" t="s">
        <v>2</v>
      </c>
    </row>
    <row r="4" spans="1:1024" ht="16.5" customHeight="1"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</row>
    <row r="5" spans="1:1024" ht="15.75" customHeight="1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</row>
    <row r="6" spans="1:1024" s="5" customFormat="1" ht="19.5" customHeight="1">
      <c r="C6" s="6" t="s">
        <v>4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AME6"/>
      <c r="AMF6"/>
      <c r="AMG6"/>
      <c r="AMH6"/>
      <c r="AMI6"/>
      <c r="AMJ6"/>
    </row>
    <row r="7" spans="1:1024" s="5" customFormat="1" ht="19.5" customHeight="1">
      <c r="C7" s="6" t="s">
        <v>5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AME7"/>
      <c r="AMF7"/>
      <c r="AMG7"/>
      <c r="AMH7"/>
      <c r="AMI7"/>
      <c r="AMJ7"/>
    </row>
    <row r="8" spans="1:1024" s="5" customFormat="1" ht="19.5" customHeight="1">
      <c r="C8" s="6" t="s">
        <v>6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AME8"/>
      <c r="AMF8"/>
      <c r="AMG8"/>
      <c r="AMH8"/>
      <c r="AMI8"/>
      <c r="AMJ8"/>
    </row>
    <row r="9" spans="1:1024" s="5" customFormat="1" ht="19.5" customHeight="1">
      <c r="C9" s="6" t="s">
        <v>7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AME9"/>
      <c r="AMF9"/>
      <c r="AMG9"/>
      <c r="AMH9"/>
      <c r="AMI9"/>
      <c r="AMJ9"/>
    </row>
    <row r="10" spans="1:1024" s="5" customFormat="1" ht="19.5" customHeight="1">
      <c r="C10" s="6" t="s">
        <v>8</v>
      </c>
      <c r="D10" s="50" t="s">
        <v>9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AME10"/>
      <c r="AMF10"/>
      <c r="AMG10"/>
      <c r="AMH10"/>
      <c r="AMI10"/>
      <c r="AMJ10"/>
    </row>
    <row r="11" spans="1:1024" s="5" customFormat="1" ht="27" customHeight="1">
      <c r="C11" s="6" t="s">
        <v>10</v>
      </c>
      <c r="D11" s="50" t="s">
        <v>11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AME11"/>
      <c r="AMF11"/>
      <c r="AMG11"/>
      <c r="AMH11"/>
      <c r="AMI11"/>
      <c r="AMJ11"/>
    </row>
    <row r="12" spans="1:1024" s="5" customFormat="1" ht="45.75" customHeight="1">
      <c r="C12" s="6" t="s">
        <v>12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AME12"/>
      <c r="AMF12"/>
      <c r="AMG12"/>
      <c r="AMH12"/>
      <c r="AMI12"/>
      <c r="AMJ12"/>
    </row>
    <row r="13" spans="1:1024" ht="16.5" customHeight="1"/>
    <row r="14" spans="1:1024" ht="25.5" customHeight="1">
      <c r="A14" s="48" t="s">
        <v>13</v>
      </c>
      <c r="B14" s="48" t="s">
        <v>14</v>
      </c>
      <c r="C14" s="48" t="s">
        <v>15</v>
      </c>
      <c r="D14" s="48" t="s">
        <v>16</v>
      </c>
      <c r="E14" s="48" t="s">
        <v>17</v>
      </c>
      <c r="F14" s="48" t="s">
        <v>18</v>
      </c>
      <c r="G14" s="48"/>
      <c r="H14" s="48"/>
      <c r="I14" s="48"/>
      <c r="J14" s="51" t="s">
        <v>19</v>
      </c>
      <c r="K14" s="48" t="s">
        <v>20</v>
      </c>
      <c r="L14" s="52" t="s">
        <v>21</v>
      </c>
      <c r="M14" s="52"/>
      <c r="N14" s="52"/>
      <c r="O14" s="52"/>
      <c r="P14" s="52"/>
      <c r="Q14" s="52"/>
      <c r="R14" s="52"/>
      <c r="S14" s="52"/>
      <c r="T14" s="52"/>
      <c r="U14" s="53" t="s">
        <v>22</v>
      </c>
      <c r="V14" s="54" t="s">
        <v>23</v>
      </c>
      <c r="W14" s="48" t="s">
        <v>24</v>
      </c>
      <c r="X14" s="47" t="s">
        <v>25</v>
      </c>
    </row>
    <row r="15" spans="1:1024" ht="28.5" customHeight="1">
      <c r="A15" s="48"/>
      <c r="B15" s="48"/>
      <c r="C15" s="48"/>
      <c r="D15" s="48"/>
      <c r="E15" s="48"/>
      <c r="F15" s="48" t="s">
        <v>26</v>
      </c>
      <c r="G15" s="48" t="s">
        <v>27</v>
      </c>
      <c r="H15" s="48" t="s">
        <v>28</v>
      </c>
      <c r="I15" s="48" t="s">
        <v>29</v>
      </c>
      <c r="J15" s="51"/>
      <c r="K15" s="51"/>
      <c r="L15" s="49" t="s">
        <v>30</v>
      </c>
      <c r="M15" s="49"/>
      <c r="N15" s="49"/>
      <c r="O15" s="49" t="s">
        <v>31</v>
      </c>
      <c r="P15" s="49"/>
      <c r="Q15" s="49"/>
      <c r="R15" s="48" t="s">
        <v>32</v>
      </c>
      <c r="S15" s="48"/>
      <c r="T15" s="48"/>
      <c r="U15" s="53"/>
      <c r="V15" s="54"/>
      <c r="W15" s="54"/>
      <c r="X15" s="47"/>
    </row>
    <row r="16" spans="1:1024" ht="52.5" customHeight="1">
      <c r="A16" s="48"/>
      <c r="B16" s="48"/>
      <c r="C16" s="48"/>
      <c r="D16" s="48"/>
      <c r="E16" s="48"/>
      <c r="F16" s="48"/>
      <c r="G16" s="48"/>
      <c r="H16" s="48"/>
      <c r="I16" s="48"/>
      <c r="J16" s="51"/>
      <c r="K16" s="51"/>
      <c r="L16" s="7" t="s">
        <v>33</v>
      </c>
      <c r="M16" s="7" t="s">
        <v>34</v>
      </c>
      <c r="N16" s="7" t="s">
        <v>35</v>
      </c>
      <c r="O16" s="7" t="s">
        <v>36</v>
      </c>
      <c r="P16" s="7" t="s">
        <v>37</v>
      </c>
      <c r="Q16" s="7" t="s">
        <v>38</v>
      </c>
      <c r="R16" s="7" t="s">
        <v>39</v>
      </c>
      <c r="S16" s="7" t="s">
        <v>40</v>
      </c>
      <c r="T16" s="7" t="s">
        <v>41</v>
      </c>
      <c r="U16" s="53"/>
      <c r="V16" s="54"/>
      <c r="W16" s="54"/>
      <c r="X16" s="47"/>
    </row>
    <row r="17" spans="1:1024" s="12" customFormat="1" ht="15.75" customHeight="1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42</v>
      </c>
      <c r="M17" s="8" t="s">
        <v>43</v>
      </c>
      <c r="N17" s="8" t="s">
        <v>44</v>
      </c>
      <c r="O17" s="8" t="s">
        <v>45</v>
      </c>
      <c r="P17" s="8" t="s">
        <v>46</v>
      </c>
      <c r="Q17" s="8" t="s">
        <v>47</v>
      </c>
      <c r="R17" s="8" t="s">
        <v>48</v>
      </c>
      <c r="S17" s="8" t="s">
        <v>49</v>
      </c>
      <c r="T17" s="8" t="s">
        <v>50</v>
      </c>
      <c r="U17" s="11">
        <v>13</v>
      </c>
      <c r="V17" s="11">
        <v>14</v>
      </c>
      <c r="W17" s="11">
        <v>15</v>
      </c>
      <c r="X17" s="11">
        <v>16</v>
      </c>
      <c r="AME17"/>
      <c r="AMF17"/>
      <c r="AMG17"/>
      <c r="AMH17"/>
      <c r="AMI17"/>
      <c r="AMJ17"/>
    </row>
    <row r="18" spans="1:1024" ht="72.75" customHeight="1">
      <c r="A18" s="13">
        <v>1</v>
      </c>
      <c r="B18" s="14"/>
      <c r="C18" s="15" t="s">
        <v>9</v>
      </c>
      <c r="D18" s="16" t="s">
        <v>51</v>
      </c>
      <c r="E18" s="17">
        <v>1</v>
      </c>
      <c r="F18" s="18"/>
      <c r="G18" s="17"/>
      <c r="H18" s="19"/>
      <c r="I18" s="19"/>
      <c r="J18" s="20"/>
      <c r="K18" s="17" t="str">
        <f>IF(SUM(F18)=0,"",F18*J18)</f>
        <v/>
      </c>
      <c r="L18" s="21">
        <v>148000</v>
      </c>
      <c r="M18" s="21">
        <v>181666.7</v>
      </c>
      <c r="N18" s="21">
        <v>430950</v>
      </c>
      <c r="O18" s="22"/>
      <c r="P18" s="22"/>
      <c r="Q18" s="22"/>
      <c r="R18" s="22"/>
      <c r="S18" s="22"/>
      <c r="T18" s="22"/>
      <c r="U18" s="23">
        <f>COUNTIF(K18:T18,"&gt;0")</f>
        <v>3</v>
      </c>
      <c r="V18" s="42">
        <f>CEILING(SUM(F18:T18)/COUNTIF(F18:T18,"&gt;0"),0.01)</f>
        <v>253538.9</v>
      </c>
      <c r="W18" s="42">
        <f>V18*E18</f>
        <v>253538.9</v>
      </c>
      <c r="X18" s="24">
        <f>STDEV(K18:T18)/V18*100</f>
        <v>60.961814812812307</v>
      </c>
    </row>
    <row r="19" spans="1:1024" ht="24" customHeight="1">
      <c r="A19" s="25"/>
      <c r="B19" s="26"/>
      <c r="C19" s="46" t="s">
        <v>52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27"/>
      <c r="O19" s="27"/>
      <c r="P19" s="27"/>
      <c r="Q19" s="27"/>
      <c r="R19" s="27"/>
      <c r="S19" s="27"/>
      <c r="T19" s="27"/>
      <c r="U19" s="27"/>
      <c r="V19" s="28"/>
      <c r="W19" s="28">
        <f>SUM(W18:W18)</f>
        <v>253538.9</v>
      </c>
      <c r="X19" s="29"/>
    </row>
    <row r="20" spans="1:1024" ht="13.5" customHeight="1"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1"/>
    </row>
    <row r="21" spans="1:1024" s="32" customFormat="1" ht="13.5" hidden="1" customHeight="1">
      <c r="C21" s="32" t="s">
        <v>53</v>
      </c>
      <c r="AME21"/>
      <c r="AMF21"/>
      <c r="AMG21"/>
      <c r="AMH21"/>
      <c r="AMI21"/>
      <c r="AMJ21"/>
    </row>
    <row r="22" spans="1:1024" s="32" customFormat="1" ht="15" hidden="1" customHeight="1">
      <c r="C22" s="33" t="s">
        <v>54</v>
      </c>
      <c r="AME22"/>
      <c r="AMF22"/>
      <c r="AMG22"/>
      <c r="AMH22"/>
      <c r="AMI22"/>
      <c r="AMJ22"/>
    </row>
    <row r="23" spans="1:1024" s="32" customFormat="1" ht="15" hidden="1" customHeight="1">
      <c r="C23" s="33" t="s">
        <v>55</v>
      </c>
      <c r="AME23"/>
      <c r="AMF23"/>
      <c r="AMG23"/>
      <c r="AMH23"/>
      <c r="AMI23"/>
      <c r="AMJ23"/>
    </row>
    <row r="24" spans="1:1024" s="32" customFormat="1" ht="15" hidden="1" customHeight="1">
      <c r="C24" s="33" t="s">
        <v>56</v>
      </c>
      <c r="AME24"/>
      <c r="AMF24"/>
      <c r="AMG24"/>
      <c r="AMH24"/>
      <c r="AMI24"/>
      <c r="AMJ24"/>
    </row>
    <row r="25" spans="1:1024" ht="13.5" hidden="1" customHeight="1">
      <c r="L25" s="34"/>
    </row>
    <row r="26" spans="1:1024" s="35" customFormat="1" ht="13.5" customHeight="1">
      <c r="C26" s="36" t="s">
        <v>57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AME26"/>
      <c r="AMF26"/>
      <c r="AMG26"/>
      <c r="AMH26"/>
      <c r="AMI26"/>
      <c r="AMJ26"/>
    </row>
    <row r="27" spans="1:1024" s="35" customFormat="1" ht="13.5" customHeigh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AME27"/>
      <c r="AMF27"/>
      <c r="AMG27"/>
      <c r="AMH27"/>
      <c r="AMI27"/>
      <c r="AMJ27"/>
    </row>
    <row r="28" spans="1:1024" s="35" customFormat="1" ht="13.5" customHeight="1">
      <c r="C28" s="56">
        <v>44917</v>
      </c>
      <c r="D28" s="37"/>
      <c r="E28" s="37"/>
      <c r="F28" s="43" t="s">
        <v>63</v>
      </c>
      <c r="G28" s="43"/>
      <c r="H28" s="43"/>
      <c r="I28" s="43"/>
      <c r="J28" s="43"/>
      <c r="K28" s="38"/>
      <c r="L28" s="43"/>
      <c r="M28" s="43"/>
      <c r="N28" s="43"/>
      <c r="O28" s="1"/>
      <c r="P28" s="1"/>
      <c r="Q28" s="1"/>
      <c r="R28" s="43"/>
      <c r="S28" s="43"/>
      <c r="T28" s="43"/>
      <c r="U28" s="43"/>
      <c r="V28" s="43"/>
      <c r="W28" s="39"/>
      <c r="AME28"/>
      <c r="AMF28"/>
      <c r="AMG28"/>
      <c r="AMH28"/>
      <c r="AMI28"/>
      <c r="AMJ28"/>
    </row>
    <row r="29" spans="1:1024" s="35" customFormat="1" ht="13.5" customHeight="1">
      <c r="C29" s="40" t="s">
        <v>58</v>
      </c>
      <c r="D29" s="37"/>
      <c r="E29" s="37"/>
      <c r="F29" s="44" t="s">
        <v>59</v>
      </c>
      <c r="G29" s="44"/>
      <c r="H29" s="44"/>
      <c r="I29" s="44"/>
      <c r="J29" s="44"/>
      <c r="K29" s="1"/>
      <c r="L29" s="45" t="s">
        <v>60</v>
      </c>
      <c r="M29" s="45"/>
      <c r="N29" s="45"/>
      <c r="O29" s="1"/>
      <c r="P29" s="1"/>
      <c r="Q29" s="1"/>
      <c r="R29" s="44"/>
      <c r="S29" s="44"/>
      <c r="T29" s="44"/>
      <c r="U29" s="44"/>
      <c r="V29" s="44"/>
      <c r="AME29"/>
      <c r="AMF29"/>
      <c r="AMG29"/>
      <c r="AMH29"/>
      <c r="AMI29"/>
      <c r="AMJ29"/>
    </row>
    <row r="30" spans="1:1024" ht="13.5" customHeight="1">
      <c r="C30" s="41"/>
    </row>
    <row r="31" spans="1:1024" ht="13.5" customHeight="1">
      <c r="C31" s="36" t="s">
        <v>61</v>
      </c>
    </row>
    <row r="32" spans="1:1024" ht="13.5" customHeight="1"/>
    <row r="33" spans="3:24">
      <c r="C33" s="56">
        <v>44917</v>
      </c>
      <c r="D33" s="37"/>
      <c r="E33" s="37"/>
      <c r="F33" s="43" t="s">
        <v>64</v>
      </c>
      <c r="G33" s="43"/>
      <c r="H33" s="43"/>
      <c r="I33" s="43"/>
      <c r="J33" s="43"/>
      <c r="K33" s="38"/>
      <c r="L33" s="43"/>
      <c r="M33" s="43"/>
      <c r="N33" s="43"/>
      <c r="R33" s="43"/>
      <c r="S33" s="43"/>
      <c r="T33" s="43"/>
      <c r="U33" s="43"/>
      <c r="V33" s="43"/>
    </row>
    <row r="34" spans="3:24">
      <c r="C34" s="40" t="s">
        <v>58</v>
      </c>
      <c r="D34" s="37"/>
      <c r="E34" s="37"/>
      <c r="F34" s="44" t="s">
        <v>59</v>
      </c>
      <c r="G34" s="44"/>
      <c r="H34" s="44"/>
      <c r="I34" s="44"/>
      <c r="J34" s="44"/>
      <c r="L34" s="45" t="s">
        <v>60</v>
      </c>
      <c r="M34" s="45"/>
      <c r="N34" s="45"/>
      <c r="R34" s="44"/>
      <c r="S34" s="44"/>
      <c r="T34" s="44"/>
      <c r="U34" s="44"/>
      <c r="V34" s="44"/>
    </row>
    <row r="37" spans="3:24">
      <c r="C37" s="36" t="s">
        <v>62</v>
      </c>
    </row>
    <row r="39" spans="3:24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</row>
  </sheetData>
  <mergeCells count="42">
    <mergeCell ref="C4:W4"/>
    <mergeCell ref="D6:W6"/>
    <mergeCell ref="D7:W7"/>
    <mergeCell ref="D8:W8"/>
    <mergeCell ref="D9:W9"/>
    <mergeCell ref="D10:W10"/>
    <mergeCell ref="D11:W11"/>
    <mergeCell ref="D12:W12"/>
    <mergeCell ref="A14:A16"/>
    <mergeCell ref="B14:B16"/>
    <mergeCell ref="C14:C16"/>
    <mergeCell ref="D14:D16"/>
    <mergeCell ref="E14:E16"/>
    <mergeCell ref="F14:I14"/>
    <mergeCell ref="J14:J16"/>
    <mergeCell ref="K14:K16"/>
    <mergeCell ref="L14:T14"/>
    <mergeCell ref="U14:U16"/>
    <mergeCell ref="V14:V16"/>
    <mergeCell ref="W14:W16"/>
    <mergeCell ref="X14:X16"/>
    <mergeCell ref="F15:F16"/>
    <mergeCell ref="G15:G16"/>
    <mergeCell ref="H15:H16"/>
    <mergeCell ref="I15:I16"/>
    <mergeCell ref="L15:N15"/>
    <mergeCell ref="O15:Q15"/>
    <mergeCell ref="R15:T15"/>
    <mergeCell ref="C19:M19"/>
    <mergeCell ref="F28:J28"/>
    <mergeCell ref="L28:N28"/>
    <mergeCell ref="R28:V28"/>
    <mergeCell ref="F29:J29"/>
    <mergeCell ref="L29:N29"/>
    <mergeCell ref="R29:V29"/>
    <mergeCell ref="C39:X39"/>
    <mergeCell ref="F33:J33"/>
    <mergeCell ref="L33:N33"/>
    <mergeCell ref="R33:V33"/>
    <mergeCell ref="F34:J34"/>
    <mergeCell ref="L34:N34"/>
    <mergeCell ref="R34:V34"/>
  </mergeCells>
  <dataValidations count="2">
    <dataValidation type="list" allowBlank="1" showInputMessage="1" showErrorMessage="1" sqref="D7:W7">
      <formula1>подгруппа</formula1>
      <formula2>0</formula2>
    </dataValidation>
    <dataValidation type="list" allowBlank="1" showInputMessage="1" showErrorMessage="1" sqref="D6:W6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64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3</cp:revision>
  <cp:lastPrinted>2019-10-25T15:15:52Z</cp:lastPrinted>
  <dcterms:created xsi:type="dcterms:W3CDTF">1996-10-08T23:32:33Z</dcterms:created>
  <dcterms:modified xsi:type="dcterms:W3CDTF">2022-12-22T10:42:26Z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